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2380" windowHeight="13335"/>
  </bookViews>
  <sheets>
    <sheet name="Sheet1" sheetId="1" r:id="rId1"/>
  </sheets>
  <definedNames>
    <definedName name="perhour">Sheet1!$L$1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B28" i="1"/>
  <c r="C28" i="1" s="1"/>
  <c r="C15" i="1"/>
  <c r="B27" i="1"/>
  <c r="C27" i="1" s="1"/>
  <c r="C8" i="1"/>
  <c r="C11" i="1"/>
  <c r="C7" i="1"/>
  <c r="C10" i="1"/>
  <c r="C9" i="1"/>
  <c r="C6" i="1"/>
  <c r="C5" i="1"/>
  <c r="G3" i="1"/>
  <c r="B26" i="1"/>
  <c r="C26" i="1"/>
  <c r="G4" i="1" l="1"/>
  <c r="B35" i="1"/>
  <c r="C35" i="1" s="1"/>
  <c r="L2" i="1" l="1"/>
  <c r="B34" i="1"/>
  <c r="C34" i="1" s="1"/>
  <c r="H3" i="1"/>
  <c r="H4" i="1" s="1"/>
  <c r="B39" i="1"/>
  <c r="C39" i="1" s="1"/>
  <c r="B38" i="1"/>
  <c r="C38" i="1" s="1"/>
  <c r="B37" i="1"/>
  <c r="C37" i="1"/>
  <c r="B33" i="1"/>
  <c r="C33" i="1" s="1"/>
  <c r="C29" i="1"/>
  <c r="B32" i="1"/>
  <c r="C32" i="1" s="1"/>
  <c r="B31" i="1"/>
  <c r="C25" i="1"/>
  <c r="C24" i="1"/>
  <c r="C23" i="1"/>
  <c r="C14" i="1"/>
  <c r="C13" i="1"/>
  <c r="C22" i="1"/>
  <c r="C20" i="1"/>
  <c r="C21" i="1"/>
  <c r="C19" i="1"/>
  <c r="C12" i="1"/>
  <c r="C4" i="1"/>
  <c r="C3" i="1"/>
  <c r="C31" i="1" l="1"/>
  <c r="B40" i="1"/>
  <c r="C40" i="1" s="1"/>
</calcChain>
</file>

<file path=xl/sharedStrings.xml><?xml version="1.0" encoding="utf-8"?>
<sst xmlns="http://schemas.openxmlformats.org/spreadsheetml/2006/main" count="66" uniqueCount="61">
  <si>
    <t>Capability</t>
  </si>
  <si>
    <t>Cost</t>
  </si>
  <si>
    <t>Per hour</t>
  </si>
  <si>
    <t>Create file with content</t>
  </si>
  <si>
    <t>Delete file</t>
  </si>
  <si>
    <t>Execute Program</t>
  </si>
  <si>
    <t>Save Screenshot</t>
  </si>
  <si>
    <t>Utility (10-20 API calls)</t>
  </si>
  <si>
    <t>Atomic (&lt; 5 API calls)</t>
  </si>
  <si>
    <t>Save Video</t>
  </si>
  <si>
    <t>Intercept keystrokes</t>
  </si>
  <si>
    <t>Remote Shell</t>
  </si>
  <si>
    <t>Create Thread</t>
  </si>
  <si>
    <t>Download File</t>
  </si>
  <si>
    <t>Upload File</t>
  </si>
  <si>
    <t>Create local server</t>
  </si>
  <si>
    <t>Encryption (AES, RC4, etc.)</t>
  </si>
  <si>
    <t>RunPE</t>
  </si>
  <si>
    <t>Basic C2</t>
  </si>
  <si>
    <t>Advanced C2</t>
  </si>
  <si>
    <t>Evasions</t>
  </si>
  <si>
    <t>Advanced</t>
  </si>
  <si>
    <t>bypass AV/EDR, etc.</t>
  </si>
  <si>
    <t>VNC client</t>
  </si>
  <si>
    <t>download &amp; execute, no encryption</t>
  </si>
  <si>
    <t>Server-side polymorphism/obfuscation</t>
  </si>
  <si>
    <t>Comments</t>
  </si>
  <si>
    <t>RCE, EOP</t>
  </si>
  <si>
    <t>antidebugs, antisandbox, protection, etc.</t>
  </si>
  <si>
    <t>LSASS hash dump</t>
  </si>
  <si>
    <t>(man hours)</t>
  </si>
  <si>
    <t>encryption, P2P, diff. landing zones</t>
  </si>
  <si>
    <t>Enumeration of browser, IM, FTP client creds</t>
  </si>
  <si>
    <t>Per year</t>
  </si>
  <si>
    <t>Complex (utility/atomic build -&gt; rich feature)</t>
  </si>
  <si>
    <t>Written in Assembly</t>
  </si>
  <si>
    <t>Position Independent code</t>
  </si>
  <si>
    <t>Very Complex (0days)</t>
  </si>
  <si>
    <t>Create Directory</t>
  </si>
  <si>
    <t>Delete Directory</t>
  </si>
  <si>
    <t>Create EA</t>
  </si>
  <si>
    <t>Read EA</t>
  </si>
  <si>
    <t>Create LNK file</t>
  </si>
  <si>
    <t>multiply for more entries (Run key, startup folder, etc.)</t>
  </si>
  <si>
    <t>Same as Create file with content</t>
  </si>
  <si>
    <t>Create ADS with content</t>
  </si>
  <si>
    <t>Infect MBR/VBR</t>
  </si>
  <si>
    <t>harder to test &amp; get right</t>
  </si>
  <si>
    <t>Office Macro Autostart</t>
  </si>
  <si>
    <t>Use COM interface - per 1</t>
  </si>
  <si>
    <t>overpriced, but some research needed; WMI, automation, etc.</t>
  </si>
  <si>
    <t>Basic Powershell wrapper</t>
  </si>
  <si>
    <t>no obfuscation, just direct code</t>
  </si>
  <si>
    <t>Basic AutoIt wrapper</t>
  </si>
  <si>
    <t>assuming learning curve</t>
  </si>
  <si>
    <t>Recover creds  from programs - per 1</t>
  </si>
  <si>
    <t>Establish persistence - per 1</t>
  </si>
  <si>
    <t>browsers, FTP, IM, wallets, etc.
assuming research and reversing needed</t>
  </si>
  <si>
    <t>Max Time to Develop</t>
  </si>
  <si>
    <t>Develop 0day - per 1</t>
  </si>
  <si>
    <t>Additional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</si>
</sst>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left" indent="1"/>
    </xf>
    <xf numFmtId="1" fontId="2" fillId="0" borderId="1" xfId="0" applyNumberFormat="1" applyFont="1" applyBorder="1"/>
    <xf numFmtId="1" fontId="3" fillId="0" borderId="1" xfId="0" applyNumberFormat="1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left" indent="2"/>
    </xf>
    <xf numFmtId="3" fontId="3" fillId="0" borderId="1" xfId="0" applyNumberFormat="1" applyFont="1" applyBorder="1"/>
    <xf numFmtId="44" fontId="3" fillId="0" borderId="1" xfId="0" applyNumberFormat="1" applyFont="1" applyBorder="1"/>
    <xf numFmtId="3" fontId="5" fillId="0" borderId="0" xfId="0" applyNumberFormat="1" applyFont="1" applyBorder="1"/>
    <xf numFmtId="44" fontId="5" fillId="0" borderId="0" xfId="0" applyNumberFormat="1" applyFont="1" applyBorder="1"/>
    <xf numFmtId="9" fontId="5" fillId="0" borderId="1" xfId="0" applyNumberFormat="1" applyFont="1" applyBorder="1"/>
    <xf numFmtId="3" fontId="5" fillId="0" borderId="1" xfId="0" applyNumberFormat="1" applyFont="1" applyBorder="1"/>
    <xf numFmtId="44" fontId="5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/>
  </sheetViews>
  <sheetFormatPr defaultColWidth="44" defaultRowHeight="12" x14ac:dyDescent="0.2"/>
  <cols>
    <col min="1" max="1" width="39" style="4" bestFit="1" customWidth="1"/>
    <col min="2" max="2" width="10.28515625" style="4" customWidth="1"/>
    <col min="3" max="3" width="10.7109375" style="4" bestFit="1" customWidth="1"/>
    <col min="4" max="4" width="27.42578125" style="19" customWidth="1"/>
    <col min="5" max="5" width="2.42578125" style="4" customWidth="1"/>
    <col min="6" max="6" width="25.140625" style="4" bestFit="1" customWidth="1"/>
    <col min="7" max="7" width="13.85546875" style="4" customWidth="1"/>
    <col min="8" max="8" width="9.85546875" style="4" bestFit="1" customWidth="1"/>
    <col min="9" max="9" width="8.5703125" style="4" bestFit="1" customWidth="1"/>
    <col min="10" max="10" width="2.42578125" style="4" customWidth="1"/>
    <col min="11" max="11" width="7.42578125" style="4" bestFit="1" customWidth="1"/>
    <col min="12" max="12" width="10.7109375" style="4" bestFit="1" customWidth="1"/>
    <col min="13" max="13" width="7.140625" style="4" bestFit="1" customWidth="1"/>
    <col min="14" max="14" width="10.7109375" style="4" bestFit="1" customWidth="1"/>
    <col min="15" max="16384" width="44" style="4"/>
  </cols>
  <sheetData>
    <row r="1" spans="1:12" ht="24" x14ac:dyDescent="0.2">
      <c r="A1" s="1" t="s">
        <v>0</v>
      </c>
      <c r="B1" s="2" t="s">
        <v>58</v>
      </c>
      <c r="C1" s="1"/>
      <c r="D1" s="2"/>
      <c r="E1" s="1"/>
      <c r="F1" s="1" t="s">
        <v>0</v>
      </c>
      <c r="G1" s="2" t="s">
        <v>58</v>
      </c>
      <c r="H1" s="1"/>
      <c r="I1" s="1" t="s">
        <v>26</v>
      </c>
      <c r="J1" s="3"/>
      <c r="K1" s="8" t="s">
        <v>2</v>
      </c>
      <c r="L1" s="12">
        <v>50</v>
      </c>
    </row>
    <row r="2" spans="1:12" x14ac:dyDescent="0.2">
      <c r="A2" s="5" t="s">
        <v>8</v>
      </c>
      <c r="B2" s="6" t="s">
        <v>30</v>
      </c>
      <c r="C2" s="1" t="s">
        <v>1</v>
      </c>
      <c r="D2" s="2" t="s">
        <v>26</v>
      </c>
      <c r="E2" s="3"/>
      <c r="F2" s="5" t="s">
        <v>37</v>
      </c>
      <c r="G2" s="6" t="s">
        <v>30</v>
      </c>
      <c r="H2" s="8"/>
      <c r="I2" s="8"/>
      <c r="J2" s="9"/>
      <c r="K2" s="8" t="s">
        <v>33</v>
      </c>
      <c r="L2" s="12">
        <f>perhour*8*5*52</f>
        <v>104000</v>
      </c>
    </row>
    <row r="3" spans="1:12" x14ac:dyDescent="0.2">
      <c r="A3" s="10" t="s">
        <v>3</v>
      </c>
      <c r="B3" s="11">
        <v>2</v>
      </c>
      <c r="C3" s="12">
        <f>B3*perhour</f>
        <v>100</v>
      </c>
      <c r="D3" s="18"/>
      <c r="E3" s="9"/>
      <c r="F3" s="10" t="s">
        <v>59</v>
      </c>
      <c r="G3" s="11">
        <f>3*22*8</f>
        <v>528</v>
      </c>
      <c r="H3" s="12">
        <f>G3*perhour</f>
        <v>26400</v>
      </c>
      <c r="I3" s="8" t="s">
        <v>27</v>
      </c>
      <c r="J3" s="9"/>
    </row>
    <row r="4" spans="1:12" x14ac:dyDescent="0.2">
      <c r="A4" s="10" t="s">
        <v>4</v>
      </c>
      <c r="B4" s="11">
        <v>2</v>
      </c>
      <c r="C4" s="12">
        <f>B4*perhour</f>
        <v>100</v>
      </c>
      <c r="D4" s="18"/>
      <c r="E4" s="9"/>
      <c r="F4" s="9"/>
      <c r="G4" s="13">
        <f>G3</f>
        <v>528</v>
      </c>
      <c r="H4" s="14">
        <f>H3</f>
        <v>26400</v>
      </c>
      <c r="I4" s="9"/>
      <c r="J4" s="9"/>
    </row>
    <row r="5" spans="1:12" x14ac:dyDescent="0.2">
      <c r="A5" s="10" t="s">
        <v>38</v>
      </c>
      <c r="B5" s="11">
        <v>2</v>
      </c>
      <c r="C5" s="12">
        <f>B5*perhour</f>
        <v>100</v>
      </c>
      <c r="D5" s="18"/>
      <c r="E5" s="9"/>
      <c r="F5" s="9"/>
      <c r="G5" s="13"/>
      <c r="H5" s="14"/>
      <c r="I5" s="9"/>
      <c r="J5" s="9"/>
    </row>
    <row r="6" spans="1:12" x14ac:dyDescent="0.2">
      <c r="A6" s="10" t="s">
        <v>39</v>
      </c>
      <c r="B6" s="11">
        <v>2</v>
      </c>
      <c r="C6" s="12">
        <f>B6*perhour</f>
        <v>100</v>
      </c>
      <c r="D6" s="18"/>
      <c r="E6" s="9"/>
      <c r="F6" s="9"/>
      <c r="G6" s="13"/>
      <c r="H6" s="14"/>
      <c r="I6" s="9"/>
      <c r="J6" s="9"/>
    </row>
    <row r="7" spans="1:12" x14ac:dyDescent="0.2">
      <c r="A7" s="10" t="s">
        <v>42</v>
      </c>
      <c r="B7" s="11">
        <v>2</v>
      </c>
      <c r="C7" s="12">
        <f>B7*perhour</f>
        <v>100</v>
      </c>
      <c r="D7" s="18"/>
      <c r="E7" s="9"/>
      <c r="F7" s="9"/>
      <c r="G7" s="13"/>
      <c r="H7" s="14"/>
      <c r="I7" s="9"/>
      <c r="J7" s="9"/>
    </row>
    <row r="8" spans="1:12" x14ac:dyDescent="0.2">
      <c r="A8" s="10" t="s">
        <v>45</v>
      </c>
      <c r="B8" s="11">
        <v>0</v>
      </c>
      <c r="C8" s="12">
        <f>B8*perhour</f>
        <v>0</v>
      </c>
      <c r="D8" s="18" t="s">
        <v>44</v>
      </c>
      <c r="E8" s="9"/>
      <c r="F8" s="5" t="s">
        <v>60</v>
      </c>
      <c r="G8" s="7"/>
      <c r="H8" s="14"/>
      <c r="I8" s="9"/>
      <c r="J8" s="9"/>
    </row>
    <row r="9" spans="1:12" x14ac:dyDescent="0.2">
      <c r="A9" s="10" t="s">
        <v>40</v>
      </c>
      <c r="B9" s="11">
        <v>8</v>
      </c>
      <c r="C9" s="12">
        <f>B9*perhour</f>
        <v>400</v>
      </c>
      <c r="D9" s="18"/>
      <c r="E9" s="9"/>
      <c r="F9" s="10" t="s">
        <v>35</v>
      </c>
      <c r="G9" s="15">
        <v>0.3</v>
      </c>
      <c r="H9" s="14"/>
      <c r="I9" s="9"/>
      <c r="J9" s="9"/>
    </row>
    <row r="10" spans="1:12" x14ac:dyDescent="0.2">
      <c r="A10" s="10" t="s">
        <v>41</v>
      </c>
      <c r="B10" s="11">
        <v>8</v>
      </c>
      <c r="C10" s="12">
        <f>B10*perhour</f>
        <v>400</v>
      </c>
      <c r="D10" s="18"/>
      <c r="E10" s="9"/>
      <c r="F10" s="10" t="s">
        <v>36</v>
      </c>
      <c r="G10" s="15">
        <v>0.05</v>
      </c>
      <c r="H10" s="14"/>
      <c r="I10" s="9"/>
      <c r="J10" s="9"/>
    </row>
    <row r="11" spans="1:12" ht="22.5" x14ac:dyDescent="0.2">
      <c r="A11" s="10" t="s">
        <v>56</v>
      </c>
      <c r="B11" s="11">
        <v>2</v>
      </c>
      <c r="C11" s="12">
        <f>B11*perhour</f>
        <v>100</v>
      </c>
      <c r="D11" s="18" t="s">
        <v>43</v>
      </c>
      <c r="E11" s="9"/>
      <c r="F11" s="9"/>
      <c r="G11" s="13"/>
      <c r="H11" s="14"/>
      <c r="I11" s="9"/>
      <c r="J11" s="9"/>
    </row>
    <row r="12" spans="1:12" x14ac:dyDescent="0.2">
      <c r="A12" s="10" t="s">
        <v>5</v>
      </c>
      <c r="B12" s="11">
        <v>2</v>
      </c>
      <c r="C12" s="12">
        <f>B12*perhour</f>
        <v>100</v>
      </c>
      <c r="D12" s="18"/>
      <c r="E12" s="9"/>
      <c r="F12" s="9"/>
      <c r="G12" s="9"/>
      <c r="H12" s="9"/>
      <c r="I12" s="9"/>
      <c r="J12" s="9"/>
    </row>
    <row r="13" spans="1:12" x14ac:dyDescent="0.2">
      <c r="A13" s="10" t="s">
        <v>12</v>
      </c>
      <c r="B13" s="11">
        <v>2</v>
      </c>
      <c r="C13" s="12">
        <f>B13*perhour</f>
        <v>100</v>
      </c>
      <c r="D13" s="18"/>
      <c r="E13" s="9"/>
      <c r="F13" s="9"/>
      <c r="G13" s="9"/>
      <c r="H13" s="9"/>
      <c r="I13" s="9"/>
      <c r="J13" s="9"/>
    </row>
    <row r="14" spans="1:12" x14ac:dyDescent="0.2">
      <c r="A14" s="10" t="s">
        <v>13</v>
      </c>
      <c r="B14" s="11">
        <v>2</v>
      </c>
      <c r="C14" s="12">
        <f>B14*perhour</f>
        <v>100</v>
      </c>
      <c r="D14" s="18"/>
      <c r="E14" s="9"/>
      <c r="F14" s="9"/>
      <c r="G14" s="9"/>
      <c r="H14" s="9"/>
      <c r="I14" s="9"/>
      <c r="J14" s="9"/>
    </row>
    <row r="15" spans="1:12" x14ac:dyDescent="0.2">
      <c r="A15" s="10" t="s">
        <v>48</v>
      </c>
      <c r="B15" s="11">
        <v>4</v>
      </c>
      <c r="C15" s="12">
        <f>B15*perhour</f>
        <v>200</v>
      </c>
      <c r="D15" s="18"/>
      <c r="E15" s="9"/>
      <c r="F15" s="9"/>
      <c r="G15" s="9"/>
      <c r="H15" s="9"/>
      <c r="I15" s="9"/>
      <c r="J15" s="9"/>
    </row>
    <row r="16" spans="1:12" x14ac:dyDescent="0.2">
      <c r="A16" s="10" t="s">
        <v>51</v>
      </c>
      <c r="B16" s="11">
        <v>8</v>
      </c>
      <c r="C16" s="12">
        <f>B16*perhour</f>
        <v>400</v>
      </c>
      <c r="D16" s="18" t="s">
        <v>52</v>
      </c>
      <c r="E16" s="9"/>
      <c r="F16" s="9"/>
      <c r="G16" s="9"/>
      <c r="H16" s="9"/>
      <c r="I16" s="9"/>
      <c r="J16" s="9"/>
    </row>
    <row r="17" spans="1:10" x14ac:dyDescent="0.2">
      <c r="A17" s="10" t="s">
        <v>53</v>
      </c>
      <c r="B17" s="11">
        <v>16</v>
      </c>
      <c r="C17" s="12">
        <f>B17*perhour</f>
        <v>800</v>
      </c>
      <c r="D17" s="18" t="s">
        <v>54</v>
      </c>
      <c r="E17" s="9"/>
      <c r="F17" s="9"/>
      <c r="G17" s="9"/>
      <c r="H17" s="9"/>
      <c r="I17" s="9"/>
      <c r="J17" s="9"/>
    </row>
    <row r="18" spans="1:10" x14ac:dyDescent="0.2">
      <c r="A18" s="5" t="s">
        <v>7</v>
      </c>
      <c r="B18" s="11"/>
      <c r="C18" s="8"/>
      <c r="D18" s="18"/>
      <c r="E18" s="9"/>
      <c r="H18" s="9"/>
      <c r="I18" s="9"/>
      <c r="J18" s="9"/>
    </row>
    <row r="19" spans="1:10" x14ac:dyDescent="0.2">
      <c r="A19" s="10" t="s">
        <v>6</v>
      </c>
      <c r="B19" s="11">
        <v>8</v>
      </c>
      <c r="C19" s="12">
        <f t="shared" ref="C19:C29" si="0">B19*perhour</f>
        <v>400</v>
      </c>
      <c r="D19" s="18"/>
      <c r="E19" s="9"/>
      <c r="H19" s="9"/>
      <c r="I19" s="9"/>
      <c r="J19" s="9"/>
    </row>
    <row r="20" spans="1:10" x14ac:dyDescent="0.2">
      <c r="A20" s="10" t="s">
        <v>9</v>
      </c>
      <c r="B20" s="11">
        <v>16</v>
      </c>
      <c r="C20" s="12">
        <f t="shared" si="0"/>
        <v>800</v>
      </c>
      <c r="D20" s="18"/>
      <c r="E20" s="9"/>
      <c r="H20" s="9"/>
      <c r="I20" s="9"/>
      <c r="J20" s="9"/>
    </row>
    <row r="21" spans="1:10" x14ac:dyDescent="0.2">
      <c r="A21" s="10" t="s">
        <v>10</v>
      </c>
      <c r="B21" s="11">
        <v>16</v>
      </c>
      <c r="C21" s="12">
        <f t="shared" si="0"/>
        <v>800</v>
      </c>
      <c r="D21" s="18"/>
      <c r="E21" s="9"/>
      <c r="F21" s="9"/>
      <c r="G21" s="9"/>
      <c r="H21" s="9"/>
      <c r="I21" s="9"/>
      <c r="J21" s="9"/>
    </row>
    <row r="22" spans="1:10" x14ac:dyDescent="0.2">
      <c r="A22" s="10" t="s">
        <v>11</v>
      </c>
      <c r="B22" s="11">
        <v>16</v>
      </c>
      <c r="C22" s="12">
        <f t="shared" si="0"/>
        <v>800</v>
      </c>
      <c r="D22" s="18"/>
      <c r="E22" s="9"/>
      <c r="F22" s="9"/>
      <c r="G22" s="9"/>
      <c r="H22" s="9"/>
      <c r="I22" s="9"/>
      <c r="J22" s="9"/>
    </row>
    <row r="23" spans="1:10" x14ac:dyDescent="0.2">
      <c r="A23" s="10" t="s">
        <v>14</v>
      </c>
      <c r="B23" s="11">
        <v>8</v>
      </c>
      <c r="C23" s="12">
        <f t="shared" si="0"/>
        <v>400</v>
      </c>
      <c r="D23" s="18"/>
      <c r="E23" s="9"/>
      <c r="F23" s="9"/>
      <c r="G23" s="9"/>
      <c r="H23" s="9"/>
      <c r="I23" s="9"/>
      <c r="J23" s="9"/>
    </row>
    <row r="24" spans="1:10" x14ac:dyDescent="0.2">
      <c r="A24" s="10" t="s">
        <v>15</v>
      </c>
      <c r="B24" s="11">
        <v>8</v>
      </c>
      <c r="C24" s="12">
        <f t="shared" si="0"/>
        <v>400</v>
      </c>
      <c r="D24" s="18"/>
      <c r="E24" s="9"/>
      <c r="F24" s="9"/>
      <c r="G24" s="9"/>
      <c r="H24" s="9"/>
      <c r="I24" s="9"/>
      <c r="J24" s="9"/>
    </row>
    <row r="25" spans="1:10" x14ac:dyDescent="0.2">
      <c r="A25" s="10" t="s">
        <v>16</v>
      </c>
      <c r="B25" s="11">
        <v>24</v>
      </c>
      <c r="C25" s="12">
        <f t="shared" si="0"/>
        <v>1200</v>
      </c>
      <c r="D25" s="18"/>
      <c r="E25" s="9"/>
      <c r="F25" s="9"/>
      <c r="G25" s="9"/>
      <c r="H25" s="9"/>
      <c r="I25" s="9"/>
      <c r="J25" s="9"/>
    </row>
    <row r="26" spans="1:10" ht="33.75" x14ac:dyDescent="0.2">
      <c r="A26" s="10" t="s">
        <v>55</v>
      </c>
      <c r="B26" s="11">
        <f>40*5</f>
        <v>200</v>
      </c>
      <c r="C26" s="12">
        <f t="shared" ref="C26:C27" si="1">B26*perhour</f>
        <v>10000</v>
      </c>
      <c r="D26" s="18" t="s">
        <v>57</v>
      </c>
      <c r="E26" s="9"/>
      <c r="F26" s="9"/>
      <c r="G26" s="9"/>
      <c r="H26" s="9"/>
      <c r="I26" s="9"/>
      <c r="J26" s="9"/>
    </row>
    <row r="27" spans="1:10" x14ac:dyDescent="0.2">
      <c r="A27" s="10" t="s">
        <v>46</v>
      </c>
      <c r="B27" s="11">
        <f>2*40*5</f>
        <v>400</v>
      </c>
      <c r="C27" s="12">
        <f t="shared" si="1"/>
        <v>20000</v>
      </c>
      <c r="D27" s="18" t="s">
        <v>47</v>
      </c>
      <c r="E27" s="9"/>
      <c r="F27" s="9"/>
      <c r="G27" s="9"/>
      <c r="H27" s="9"/>
      <c r="I27" s="9"/>
      <c r="J27" s="9"/>
    </row>
    <row r="28" spans="1:10" ht="22.5" x14ac:dyDescent="0.2">
      <c r="A28" s="10" t="s">
        <v>49</v>
      </c>
      <c r="B28" s="11">
        <f>1*40*5</f>
        <v>200</v>
      </c>
      <c r="C28" s="12">
        <f t="shared" ref="C28" si="2">B28*perhour</f>
        <v>10000</v>
      </c>
      <c r="D28" s="18" t="s">
        <v>50</v>
      </c>
      <c r="E28" s="9"/>
      <c r="F28" s="9"/>
      <c r="G28" s="9"/>
      <c r="H28" s="9"/>
      <c r="I28" s="9"/>
      <c r="J28" s="9"/>
    </row>
    <row r="29" spans="1:10" x14ac:dyDescent="0.2">
      <c r="A29" s="10" t="s">
        <v>18</v>
      </c>
      <c r="B29" s="11">
        <v>16</v>
      </c>
      <c r="C29" s="12">
        <f t="shared" si="0"/>
        <v>800</v>
      </c>
      <c r="D29" s="18" t="s">
        <v>24</v>
      </c>
      <c r="E29" s="9"/>
      <c r="F29" s="9"/>
      <c r="G29" s="9"/>
      <c r="H29" s="9"/>
      <c r="I29" s="9"/>
      <c r="J29" s="9"/>
    </row>
    <row r="30" spans="1:10" x14ac:dyDescent="0.2">
      <c r="A30" s="5" t="s">
        <v>34</v>
      </c>
      <c r="B30" s="11"/>
      <c r="C30" s="8"/>
      <c r="D30" s="18"/>
      <c r="E30" s="9"/>
      <c r="F30" s="9"/>
      <c r="G30" s="9"/>
      <c r="H30" s="9"/>
      <c r="I30" s="9"/>
      <c r="J30" s="9"/>
    </row>
    <row r="31" spans="1:10" x14ac:dyDescent="0.2">
      <c r="A31" s="10" t="s">
        <v>23</v>
      </c>
      <c r="B31" s="11">
        <f>22*8</f>
        <v>176</v>
      </c>
      <c r="C31" s="12">
        <f>B31*perhour</f>
        <v>8800</v>
      </c>
      <c r="D31" s="18"/>
      <c r="E31" s="9"/>
      <c r="F31" s="9"/>
      <c r="G31" s="9"/>
      <c r="H31" s="9"/>
      <c r="I31" s="9"/>
      <c r="J31" s="9"/>
    </row>
    <row r="32" spans="1:10" x14ac:dyDescent="0.2">
      <c r="A32" s="10" t="s">
        <v>17</v>
      </c>
      <c r="B32" s="11">
        <f>10*8</f>
        <v>80</v>
      </c>
      <c r="C32" s="12">
        <f>B32*perhour</f>
        <v>4000</v>
      </c>
      <c r="D32" s="18"/>
      <c r="E32" s="9"/>
      <c r="F32" s="9"/>
      <c r="G32" s="9"/>
      <c r="H32" s="9"/>
      <c r="I32" s="9"/>
      <c r="J32" s="9"/>
    </row>
    <row r="33" spans="1:10" x14ac:dyDescent="0.2">
      <c r="A33" s="10" t="s">
        <v>19</v>
      </c>
      <c r="B33" s="11">
        <f>3*22*8</f>
        <v>528</v>
      </c>
      <c r="C33" s="12">
        <f>B33*perhour</f>
        <v>26400</v>
      </c>
      <c r="D33" s="18" t="s">
        <v>31</v>
      </c>
      <c r="E33" s="9"/>
      <c r="F33" s="9"/>
      <c r="G33" s="9"/>
      <c r="H33" s="9"/>
      <c r="I33" s="9"/>
      <c r="J33" s="9"/>
    </row>
    <row r="34" spans="1:10" x14ac:dyDescent="0.2">
      <c r="A34" s="10" t="s">
        <v>29</v>
      </c>
      <c r="B34" s="11">
        <f>3*22*8</f>
        <v>528</v>
      </c>
      <c r="C34" s="12">
        <f>B34*perhour</f>
        <v>26400</v>
      </c>
      <c r="D34" s="18"/>
      <c r="E34" s="9"/>
      <c r="F34" s="9"/>
      <c r="G34" s="9"/>
      <c r="H34" s="9"/>
      <c r="I34" s="9"/>
      <c r="J34" s="9"/>
    </row>
    <row r="35" spans="1:10" x14ac:dyDescent="0.2">
      <c r="A35" s="10" t="s">
        <v>32</v>
      </c>
      <c r="B35" s="11">
        <f>1*22*8</f>
        <v>176</v>
      </c>
      <c r="C35" s="12">
        <f>B35*perhour</f>
        <v>8800</v>
      </c>
      <c r="D35" s="18"/>
      <c r="E35" s="9"/>
      <c r="F35" s="9"/>
      <c r="G35" s="9"/>
      <c r="H35" s="9"/>
      <c r="I35" s="9"/>
      <c r="J35" s="9"/>
    </row>
    <row r="36" spans="1:10" x14ac:dyDescent="0.2">
      <c r="A36" s="5" t="s">
        <v>20</v>
      </c>
      <c r="B36" s="11"/>
      <c r="C36" s="8"/>
      <c r="D36" s="18"/>
      <c r="E36" s="9"/>
      <c r="F36" s="9"/>
      <c r="G36" s="9"/>
      <c r="H36" s="9"/>
      <c r="I36" s="9"/>
      <c r="J36" s="9"/>
    </row>
    <row r="37" spans="1:10" ht="22.5" x14ac:dyDescent="0.2">
      <c r="A37" s="10" t="s">
        <v>20</v>
      </c>
      <c r="B37" s="11">
        <f>5*8</f>
        <v>40</v>
      </c>
      <c r="C37" s="12">
        <f>B37*perhour</f>
        <v>2000</v>
      </c>
      <c r="D37" s="18" t="s">
        <v>28</v>
      </c>
      <c r="E37" s="9"/>
      <c r="F37" s="9"/>
      <c r="G37" s="9"/>
      <c r="H37" s="9"/>
      <c r="I37" s="9"/>
      <c r="J37" s="9"/>
    </row>
    <row r="38" spans="1:10" x14ac:dyDescent="0.2">
      <c r="A38" s="10" t="s">
        <v>21</v>
      </c>
      <c r="B38" s="11">
        <f>22*8</f>
        <v>176</v>
      </c>
      <c r="C38" s="12">
        <f>B38*perhour</f>
        <v>8800</v>
      </c>
      <c r="D38" s="18" t="s">
        <v>22</v>
      </c>
      <c r="E38" s="9"/>
      <c r="F38" s="9"/>
      <c r="G38" s="9"/>
      <c r="H38" s="9"/>
      <c r="I38" s="9"/>
      <c r="J38" s="9"/>
    </row>
    <row r="39" spans="1:10" x14ac:dyDescent="0.2">
      <c r="A39" s="10" t="s">
        <v>25</v>
      </c>
      <c r="B39" s="11">
        <f>3*22*8</f>
        <v>528</v>
      </c>
      <c r="C39" s="12">
        <f>B39*perhour</f>
        <v>26400</v>
      </c>
      <c r="D39" s="18"/>
      <c r="E39" s="9"/>
      <c r="F39" s="9"/>
      <c r="G39" s="9"/>
      <c r="H39" s="9"/>
      <c r="I39" s="9"/>
      <c r="J39" s="9"/>
    </row>
    <row r="40" spans="1:10" x14ac:dyDescent="0.2">
      <c r="A40" s="8"/>
      <c r="B40" s="16">
        <f>SUM(B3:B39)</f>
        <v>3206</v>
      </c>
      <c r="C40" s="17">
        <f>B40*perhour</f>
        <v>160300</v>
      </c>
      <c r="D40" s="18"/>
      <c r="E40" s="9"/>
      <c r="F40" s="9"/>
      <c r="G40" s="9"/>
      <c r="H40" s="9"/>
      <c r="I40" s="9"/>
      <c r="J40" s="9"/>
    </row>
    <row r="41" spans="1:10" x14ac:dyDescent="0.2">
      <c r="E41" s="9"/>
      <c r="F41" s="9"/>
      <c r="G41" s="9"/>
      <c r="H41" s="9"/>
      <c r="I41" s="9"/>
      <c r="J41" s="9"/>
    </row>
    <row r="42" spans="1:10" x14ac:dyDescent="0.2">
      <c r="E42" s="9"/>
      <c r="F42" s="9"/>
      <c r="G42" s="9"/>
      <c r="H42" s="9"/>
      <c r="I42" s="9"/>
      <c r="J42" s="9"/>
    </row>
    <row r="43" spans="1:10" x14ac:dyDescent="0.2">
      <c r="E43" s="9"/>
      <c r="F43" s="9"/>
      <c r="G43" s="9"/>
      <c r="H43" s="9"/>
      <c r="I43" s="9"/>
      <c r="J43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perhour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2019-12-21T20:15:41Z</dcterms:created>
  <dcterms:modified xsi:type="dcterms:W3CDTF">2019-12-22T21:32:40Z</dcterms:modified>
</cp:coreProperties>
</file>